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B7" lockStructure="1"/>
  <bookViews>
    <workbookView xWindow="360" yWindow="36" windowWidth="20736" windowHeight="1159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5" i="1" l="1"/>
  <c r="B17" i="1"/>
  <c r="B16" i="1"/>
  <c r="B15" i="1"/>
  <c r="F17" i="1" l="1"/>
  <c r="D18" i="1"/>
  <c r="H18" i="1"/>
  <c r="F19" i="1"/>
  <c r="D20" i="1"/>
  <c r="H20" i="1"/>
  <c r="F21" i="1"/>
  <c r="D22" i="1"/>
  <c r="H22" i="1"/>
  <c r="F23" i="1"/>
  <c r="D24" i="1"/>
  <c r="H24" i="1"/>
  <c r="F25" i="1"/>
  <c r="F12" i="1"/>
  <c r="D13" i="1"/>
  <c r="H13" i="1"/>
  <c r="F14" i="1"/>
  <c r="C15" i="1"/>
  <c r="G15" i="1"/>
  <c r="D16" i="1"/>
  <c r="H16" i="1"/>
  <c r="E17" i="1"/>
  <c r="C18" i="1"/>
  <c r="G18" i="1"/>
  <c r="E19" i="1"/>
  <c r="C20" i="1"/>
  <c r="G20" i="1"/>
  <c r="E21" i="1"/>
  <c r="C22" i="1"/>
  <c r="G22" i="1"/>
  <c r="E23" i="1"/>
  <c r="C24" i="1"/>
  <c r="G24" i="1"/>
  <c r="E25" i="1"/>
  <c r="C12" i="1"/>
  <c r="G12" i="1"/>
  <c r="E13" i="1"/>
  <c r="C14" i="1"/>
  <c r="G14" i="1"/>
  <c r="D15" i="1"/>
  <c r="H15" i="1"/>
  <c r="E16" i="1"/>
  <c r="D12" i="1"/>
  <c r="H12" i="1"/>
  <c r="F13" i="1"/>
  <c r="D14" i="1"/>
  <c r="H14" i="1"/>
  <c r="E15" i="1"/>
  <c r="F16" i="1"/>
  <c r="C17" i="1"/>
  <c r="G17" i="1"/>
  <c r="E18" i="1"/>
  <c r="C19" i="1"/>
  <c r="G19" i="1"/>
  <c r="E20" i="1"/>
  <c r="C21" i="1"/>
  <c r="G21" i="1"/>
  <c r="E22" i="1"/>
  <c r="C23" i="1"/>
  <c r="G23" i="1"/>
  <c r="E24" i="1"/>
  <c r="C25" i="1"/>
  <c r="G25" i="1"/>
  <c r="E12" i="1"/>
  <c r="C13" i="1"/>
  <c r="G13" i="1"/>
  <c r="E14" i="1"/>
  <c r="F15" i="1"/>
  <c r="C16" i="1"/>
  <c r="G16" i="1"/>
  <c r="D17" i="1"/>
  <c r="H17" i="1"/>
  <c r="F18" i="1"/>
  <c r="D19" i="1"/>
  <c r="H19" i="1"/>
  <c r="F20" i="1"/>
  <c r="D21" i="1"/>
  <c r="H21" i="1"/>
  <c r="F22" i="1"/>
  <c r="D23" i="1"/>
  <c r="H23" i="1"/>
  <c r="F24" i="1"/>
  <c r="D25" i="1"/>
</calcChain>
</file>

<file path=xl/sharedStrings.xml><?xml version="1.0" encoding="utf-8"?>
<sst xmlns="http://schemas.openxmlformats.org/spreadsheetml/2006/main" count="6" uniqueCount="6">
  <si>
    <t>Payment Matrix</t>
  </si>
  <si>
    <t>Ver 2013-2</t>
  </si>
  <si>
    <t>Amount</t>
  </si>
  <si>
    <t>Period (Months)</t>
  </si>
  <si>
    <t>interest per annum</t>
  </si>
  <si>
    <t>* The above is subject to each customers own credit profile as detirmined by banks own credit and pricing policy and at their own discretion.  FinYou is a loan application gateway and is not credit provider or a financial service provider.  The figures are purely indicative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</si>
</sst>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R-1C09]\ * #,##0_ ;_ [$R-1C09]\ * \-#,##0_ ;_ [$R-1C09]\ * &quot;-&quot;??_ ;_ @_ "/>
    <numFmt numFmtId="165" formatCode="_ [$R-1C09]\ * #,##0.00_ ;_ [$R-1C09]\ * \-#,##0.00_ ;_ [$R-1C09]\ * &quot;-&quot;??_ ;_ @_ "/>
  </numFmts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sz val="24"/>
      <color theme="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/>
    <xf numFmtId="9" fontId="2" fillId="0" borderId="0" xfId="0" applyNumberFormat="1" applyFont="1" applyAlignment="1">
      <alignment horizontal="left"/>
    </xf>
    <xf numFmtId="0" fontId="5" fillId="2" borderId="1" xfId="0" applyFont="1" applyFill="1" applyBorder="1" applyAlignment="1"/>
    <xf numFmtId="0" fontId="5" fillId="3" borderId="1" xfId="0" applyFont="1" applyFill="1" applyBorder="1" applyAlignment="1"/>
    <xf numFmtId="164" fontId="6" fillId="0" borderId="1" xfId="0" applyNumberFormat="1" applyFont="1" applyBorder="1" applyAlignment="1"/>
    <xf numFmtId="164" fontId="5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2" fillId="0" borderId="0" xfId="0" applyFont="1" applyFill="1" applyBorder="1" applyAlignment="1"/>
    <xf numFmtId="165" fontId="5" fillId="2" borderId="1" xfId="0" applyNumberFormat="1" applyFont="1" applyFill="1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22860</xdr:rowOff>
    </xdr:from>
    <xdr:to>
      <xdr:col>4</xdr:col>
      <xdr:colOff>15240</xdr:colOff>
      <xdr:row>7</xdr:row>
      <xdr:rowOff>51976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2860"/>
          <a:ext cx="3611880" cy="1415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3"/>
  <sheetViews>
    <sheetView tabSelected="1" view="pageBreakPreview" zoomScaleNormal="100" zoomScaleSheetLayoutView="100" workbookViewId="0">
      <selection activeCell="N10" sqref="N10"/>
    </sheetView>
  </sheetViews>
  <sheetFormatPr defaultRowHeight="13.2" x14ac:dyDescent="0.25"/>
  <cols>
    <col min="2" max="2" width="21.109375" customWidth="1"/>
    <col min="3" max="3" width="18" customWidth="1"/>
    <col min="4" max="9" width="16.109375" customWidth="1"/>
  </cols>
  <sheetData>
    <row r="5" spans="2:9" ht="30" x14ac:dyDescent="0.5">
      <c r="G5" s="12" t="s">
        <v>0</v>
      </c>
    </row>
    <row r="9" spans="2:9" x14ac:dyDescent="0.25">
      <c r="I9" s="1" t="s">
        <v>1</v>
      </c>
    </row>
    <row r="10" spans="2:9" ht="18" x14ac:dyDescent="0.35">
      <c r="B10" s="3" t="s">
        <v>2</v>
      </c>
      <c r="C10" s="4" t="s">
        <v>3</v>
      </c>
      <c r="D10" s="4"/>
      <c r="E10" s="4"/>
      <c r="F10" s="4"/>
      <c r="G10" s="4"/>
      <c r="H10" s="4"/>
      <c r="I10" s="4"/>
    </row>
    <row r="11" spans="2:9" ht="18" x14ac:dyDescent="0.35">
      <c r="B11" s="3"/>
      <c r="C11" s="4">
        <v>6</v>
      </c>
      <c r="D11" s="4">
        <v>12</v>
      </c>
      <c r="E11" s="4">
        <v>24</v>
      </c>
      <c r="F11" s="4">
        <v>36</v>
      </c>
      <c r="G11" s="4">
        <v>48</v>
      </c>
      <c r="H11" s="4">
        <v>60</v>
      </c>
      <c r="I11" s="4"/>
    </row>
    <row r="12" spans="2:9" ht="18" x14ac:dyDescent="0.35">
      <c r="B12" s="9">
        <v>0</v>
      </c>
      <c r="C12" s="5">
        <f t="shared" ref="C12:C25" si="0">PMT($B$28/12,$C$11,$B12)*-1</f>
        <v>0</v>
      </c>
      <c r="D12" s="5">
        <f t="shared" ref="D12:D25" si="1">PMT($B$28/12,$D$11,$B12)*-1</f>
        <v>0</v>
      </c>
      <c r="E12" s="5">
        <f t="shared" ref="E12:E25" si="2">PMT($B$28/12,$E$11,$B12)*-1</f>
        <v>0</v>
      </c>
      <c r="F12" s="5">
        <f t="shared" ref="F12:F25" si="3">PMT($B$28/12,$F$11,$B12)*-1</f>
        <v>0</v>
      </c>
      <c r="G12" s="5">
        <f t="shared" ref="G12:G25" si="4">PMT($B$28/12,$G$11,$B12)*-1</f>
        <v>0</v>
      </c>
      <c r="H12" s="5">
        <f t="shared" ref="H12:H25" si="5">PMT($B$28/12,$H$11,$B12)*-1</f>
        <v>0</v>
      </c>
      <c r="I12" s="5"/>
    </row>
    <row r="13" spans="2:9" ht="18" x14ac:dyDescent="0.35">
      <c r="B13" s="9">
        <v>5000</v>
      </c>
      <c r="C13" s="5">
        <f t="shared" si="0"/>
        <v>887.61492926426308</v>
      </c>
      <c r="D13" s="5">
        <f t="shared" si="1"/>
        <v>467.97189821042878</v>
      </c>
      <c r="E13" s="5">
        <f t="shared" si="2"/>
        <v>259.39077323867878</v>
      </c>
      <c r="F13" s="5">
        <f t="shared" si="3"/>
        <v>190.95226589054747</v>
      </c>
      <c r="G13" s="5">
        <f t="shared" si="4"/>
        <v>157.53038918049779</v>
      </c>
      <c r="H13" s="5">
        <f t="shared" si="5"/>
        <v>138.09456017679898</v>
      </c>
      <c r="I13" s="5"/>
    </row>
    <row r="14" spans="2:9" ht="18" x14ac:dyDescent="0.35">
      <c r="B14" s="9">
        <v>10000</v>
      </c>
      <c r="C14" s="5">
        <f t="shared" si="0"/>
        <v>1775.2298585285262</v>
      </c>
      <c r="D14" s="5">
        <f t="shared" si="1"/>
        <v>935.94379642085755</v>
      </c>
      <c r="E14" s="5">
        <f t="shared" si="2"/>
        <v>518.78154647735755</v>
      </c>
      <c r="F14" s="5">
        <f t="shared" si="3"/>
        <v>381.90453178109493</v>
      </c>
      <c r="G14" s="5">
        <f t="shared" si="4"/>
        <v>315.06077836099558</v>
      </c>
      <c r="H14" s="5">
        <f t="shared" si="5"/>
        <v>276.18912035359796</v>
      </c>
      <c r="I14" s="5"/>
    </row>
    <row r="15" spans="2:9" ht="18" x14ac:dyDescent="0.35">
      <c r="B15" s="9">
        <f>15000</f>
        <v>15000</v>
      </c>
      <c r="C15" s="5">
        <f t="shared" si="0"/>
        <v>2662.8447877927892</v>
      </c>
      <c r="D15" s="5">
        <f t="shared" si="1"/>
        <v>1403.9156946312862</v>
      </c>
      <c r="E15" s="5">
        <f t="shared" si="2"/>
        <v>778.17231971603621</v>
      </c>
      <c r="F15" s="5">
        <f t="shared" si="3"/>
        <v>572.85679767164243</v>
      </c>
      <c r="G15" s="5">
        <f t="shared" si="4"/>
        <v>472.59116754149341</v>
      </c>
      <c r="H15" s="5">
        <f t="shared" si="5"/>
        <v>414.28368053039696</v>
      </c>
      <c r="I15" s="5"/>
    </row>
    <row r="16" spans="2:9" ht="18" x14ac:dyDescent="0.35">
      <c r="B16" s="9">
        <f>20000</f>
        <v>20000</v>
      </c>
      <c r="C16" s="5">
        <f t="shared" si="0"/>
        <v>3550.4597170570523</v>
      </c>
      <c r="D16" s="5">
        <f t="shared" si="1"/>
        <v>1871.8875928417151</v>
      </c>
      <c r="E16" s="5">
        <f t="shared" si="2"/>
        <v>1037.5630929547151</v>
      </c>
      <c r="F16" s="5">
        <f t="shared" si="3"/>
        <v>763.80906356218986</v>
      </c>
      <c r="G16" s="5">
        <f t="shared" si="4"/>
        <v>630.12155672199117</v>
      </c>
      <c r="H16" s="5">
        <f t="shared" si="5"/>
        <v>552.37824070719591</v>
      </c>
      <c r="I16" s="5"/>
    </row>
    <row r="17" spans="2:10" ht="18" x14ac:dyDescent="0.35">
      <c r="B17" s="9">
        <f>25000</f>
        <v>25000</v>
      </c>
      <c r="C17" s="5">
        <f t="shared" si="0"/>
        <v>4438.0746463213145</v>
      </c>
      <c r="D17" s="5">
        <f t="shared" si="1"/>
        <v>2339.8594910521438</v>
      </c>
      <c r="E17" s="5">
        <f t="shared" si="2"/>
        <v>1296.9538661933937</v>
      </c>
      <c r="F17" s="5">
        <f t="shared" si="3"/>
        <v>954.7613294527373</v>
      </c>
      <c r="G17" s="5">
        <f t="shared" si="4"/>
        <v>787.65194590248905</v>
      </c>
      <c r="H17" s="5">
        <f t="shared" si="5"/>
        <v>690.47280088399486</v>
      </c>
      <c r="I17" s="5"/>
    </row>
    <row r="18" spans="2:10" ht="18" x14ac:dyDescent="0.35">
      <c r="B18" s="9">
        <v>30000</v>
      </c>
      <c r="C18" s="5">
        <f t="shared" si="0"/>
        <v>5325.6895755855785</v>
      </c>
      <c r="D18" s="5">
        <f t="shared" si="1"/>
        <v>2807.8313892625724</v>
      </c>
      <c r="E18" s="5">
        <f t="shared" si="2"/>
        <v>1556.3446394320724</v>
      </c>
      <c r="F18" s="5">
        <f t="shared" si="3"/>
        <v>1145.7135953432849</v>
      </c>
      <c r="G18" s="5">
        <f t="shared" si="4"/>
        <v>945.18233508298681</v>
      </c>
      <c r="H18" s="5">
        <f t="shared" si="5"/>
        <v>828.56736106079393</v>
      </c>
      <c r="I18" s="5"/>
    </row>
    <row r="19" spans="2:10" ht="18" x14ac:dyDescent="0.35">
      <c r="B19" s="9">
        <v>35000</v>
      </c>
      <c r="C19" s="5">
        <f t="shared" si="0"/>
        <v>6213.3045048498407</v>
      </c>
      <c r="D19" s="5">
        <f t="shared" si="1"/>
        <v>3275.8032874730015</v>
      </c>
      <c r="E19" s="5">
        <f t="shared" si="2"/>
        <v>1815.7354126707514</v>
      </c>
      <c r="F19" s="5">
        <f t="shared" si="3"/>
        <v>1336.6658612338322</v>
      </c>
      <c r="G19" s="5">
        <f t="shared" si="4"/>
        <v>1102.7127242634847</v>
      </c>
      <c r="H19" s="5">
        <f t="shared" si="5"/>
        <v>966.66192123759276</v>
      </c>
      <c r="I19" s="5"/>
    </row>
    <row r="20" spans="2:10" ht="18" x14ac:dyDescent="0.35">
      <c r="B20" s="9">
        <v>40000</v>
      </c>
      <c r="C20" s="5">
        <f t="shared" si="0"/>
        <v>7100.9194341141047</v>
      </c>
      <c r="D20" s="5">
        <f t="shared" si="1"/>
        <v>3743.7751856834302</v>
      </c>
      <c r="E20" s="5">
        <f t="shared" si="2"/>
        <v>2075.1261859094302</v>
      </c>
      <c r="F20" s="5">
        <f t="shared" si="3"/>
        <v>1527.6181271243797</v>
      </c>
      <c r="G20" s="5">
        <f t="shared" si="4"/>
        <v>1260.2431134439823</v>
      </c>
      <c r="H20" s="5">
        <f t="shared" si="5"/>
        <v>1104.7564814143918</v>
      </c>
      <c r="I20" s="5"/>
    </row>
    <row r="21" spans="2:10" ht="18" x14ac:dyDescent="0.35">
      <c r="B21" s="9">
        <v>45000</v>
      </c>
      <c r="C21" s="5">
        <f t="shared" si="0"/>
        <v>7988.5343633783668</v>
      </c>
      <c r="D21" s="5">
        <f t="shared" si="1"/>
        <v>4211.7470838938589</v>
      </c>
      <c r="E21" s="5">
        <f t="shared" si="2"/>
        <v>2334.516959148109</v>
      </c>
      <c r="F21" s="5">
        <f t="shared" si="3"/>
        <v>1718.5703930149273</v>
      </c>
      <c r="G21" s="5">
        <f t="shared" si="4"/>
        <v>1417.7735026244802</v>
      </c>
      <c r="H21" s="5">
        <f t="shared" si="5"/>
        <v>1242.8510415911908</v>
      </c>
      <c r="I21" s="5"/>
    </row>
    <row r="22" spans="2:10" ht="18" x14ac:dyDescent="0.35">
      <c r="B22" s="9">
        <v>50000</v>
      </c>
      <c r="C22" s="5">
        <f t="shared" si="0"/>
        <v>8876.149292642629</v>
      </c>
      <c r="D22" s="5">
        <f t="shared" si="1"/>
        <v>4679.7189821042875</v>
      </c>
      <c r="E22" s="5">
        <f t="shared" si="2"/>
        <v>2593.9077323867873</v>
      </c>
      <c r="F22" s="5">
        <f t="shared" si="3"/>
        <v>1909.5226589054746</v>
      </c>
      <c r="G22" s="5">
        <f t="shared" si="4"/>
        <v>1575.3038918049781</v>
      </c>
      <c r="H22" s="5">
        <f t="shared" si="5"/>
        <v>1380.9456017679897</v>
      </c>
      <c r="I22" s="5"/>
    </row>
    <row r="23" spans="2:10" ht="18" x14ac:dyDescent="0.35">
      <c r="B23" s="9">
        <v>55000</v>
      </c>
      <c r="C23" s="5">
        <f t="shared" si="0"/>
        <v>9763.7642219068912</v>
      </c>
      <c r="D23" s="5">
        <f t="shared" si="1"/>
        <v>5147.6908803147162</v>
      </c>
      <c r="E23" s="5">
        <f t="shared" si="2"/>
        <v>2853.2985056254665</v>
      </c>
      <c r="F23" s="5">
        <f t="shared" si="3"/>
        <v>2100.4749247960222</v>
      </c>
      <c r="G23" s="5">
        <f t="shared" si="4"/>
        <v>1732.834280985476</v>
      </c>
      <c r="H23" s="5">
        <f t="shared" si="5"/>
        <v>1519.0401619447887</v>
      </c>
      <c r="I23" s="5"/>
    </row>
    <row r="24" spans="2:10" ht="18" x14ac:dyDescent="0.35">
      <c r="B24" s="9">
        <v>60000</v>
      </c>
      <c r="C24" s="5">
        <f t="shared" si="0"/>
        <v>10651.379151171157</v>
      </c>
      <c r="D24" s="5">
        <f t="shared" si="1"/>
        <v>5615.6627785251449</v>
      </c>
      <c r="E24" s="5">
        <f t="shared" si="2"/>
        <v>3112.6892788641449</v>
      </c>
      <c r="F24" s="5">
        <f t="shared" si="3"/>
        <v>2291.4271906865697</v>
      </c>
      <c r="G24" s="5">
        <f t="shared" si="4"/>
        <v>1890.3646701659736</v>
      </c>
      <c r="H24" s="5">
        <f t="shared" si="5"/>
        <v>1657.1347221215879</v>
      </c>
      <c r="I24" s="5"/>
    </row>
    <row r="25" spans="2:10" ht="18" x14ac:dyDescent="0.35">
      <c r="B25" s="9">
        <v>65000</v>
      </c>
      <c r="C25" s="5">
        <f t="shared" si="0"/>
        <v>11538.994080435419</v>
      </c>
      <c r="D25" s="5">
        <f t="shared" si="1"/>
        <v>6083.6346767355744</v>
      </c>
      <c r="E25" s="5">
        <f t="shared" si="2"/>
        <v>3372.0800521028241</v>
      </c>
      <c r="F25" s="5">
        <f t="shared" si="3"/>
        <v>2482.3794565771173</v>
      </c>
      <c r="G25" s="5">
        <f t="shared" si="4"/>
        <v>2047.8950593464715</v>
      </c>
      <c r="H25" s="5">
        <f t="shared" si="5"/>
        <v>1795.2292822983866</v>
      </c>
      <c r="I25" s="5"/>
    </row>
    <row r="26" spans="2:10" ht="18" x14ac:dyDescent="0.35">
      <c r="B26" s="6"/>
      <c r="C26" s="7"/>
      <c r="D26" s="7"/>
      <c r="E26" s="7"/>
      <c r="F26" s="7"/>
      <c r="G26" s="7"/>
      <c r="H26" s="7"/>
      <c r="I26" s="7"/>
      <c r="J26" s="8"/>
    </row>
    <row r="27" spans="2:10" ht="18" x14ac:dyDescent="0.35">
      <c r="B27" s="6"/>
      <c r="C27" s="7"/>
      <c r="D27" s="7"/>
      <c r="E27" s="7"/>
      <c r="F27" s="7"/>
      <c r="G27" s="7"/>
      <c r="H27" s="7"/>
      <c r="I27" s="7"/>
      <c r="J27" s="8"/>
    </row>
    <row r="28" spans="2:10" ht="14.4" x14ac:dyDescent="0.3">
      <c r="B28" s="2">
        <v>0.22</v>
      </c>
      <c r="C28" s="1" t="s">
        <v>4</v>
      </c>
      <c r="J28" s="8"/>
    </row>
    <row r="29" spans="2:10" ht="14.4" x14ac:dyDescent="0.3">
      <c r="B29" s="10" t="s">
        <v>5</v>
      </c>
      <c r="C29" s="11"/>
      <c r="D29" s="11"/>
      <c r="E29" s="11"/>
      <c r="F29" s="11"/>
      <c r="G29" s="11"/>
      <c r="H29" s="11"/>
      <c r="I29" s="11"/>
      <c r="J29" s="8"/>
    </row>
    <row r="30" spans="2:10" ht="14.4" x14ac:dyDescent="0.3">
      <c r="B30" s="11"/>
      <c r="C30" s="11"/>
      <c r="D30" s="11"/>
      <c r="E30" s="11"/>
      <c r="F30" s="11"/>
      <c r="G30" s="11"/>
      <c r="H30" s="11"/>
      <c r="I30" s="11"/>
      <c r="J30" s="8"/>
    </row>
    <row r="31" spans="2:10" ht="18" x14ac:dyDescent="0.35">
      <c r="B31" s="6"/>
      <c r="C31" s="7"/>
      <c r="D31" s="7"/>
      <c r="E31" s="7"/>
      <c r="F31" s="7"/>
      <c r="G31" s="7"/>
      <c r="H31" s="7"/>
      <c r="I31" s="7"/>
      <c r="J31" s="8"/>
    </row>
    <row r="32" spans="2:10" ht="18" x14ac:dyDescent="0.35">
      <c r="B32" s="6"/>
      <c r="C32" s="7"/>
      <c r="D32" s="7"/>
      <c r="E32" s="7"/>
      <c r="F32" s="7"/>
      <c r="G32" s="7"/>
      <c r="H32" s="7"/>
      <c r="I32" s="7"/>
      <c r="J32" s="8"/>
    </row>
    <row r="33" spans="2:10" ht="14.4" x14ac:dyDescent="0.3">
      <c r="B33" s="8"/>
      <c r="C33" s="8"/>
      <c r="D33" s="8"/>
      <c r="E33" s="8"/>
      <c r="F33" s="8"/>
      <c r="G33" s="8"/>
      <c r="H33" s="8"/>
      <c r="I33" s="8"/>
      <c r="J33" s="8"/>
    </row>
  </sheetData>
  <mergeCells count="1">
    <mergeCell ref="B29:I30"/>
  </mergeCells>
  <phoneticPr fontId="1" type="noConversion"/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INFRAWARE,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Joline</cp:lastModifiedBy>
  <cp:lastPrinted>2014-02-28T08:27:25Z</cp:lastPrinted>
  <dcterms:created xsi:type="dcterms:W3CDTF">2010-06-21T07:17:39Z</dcterms:created>
  <dcterms:modified xsi:type="dcterms:W3CDTF">2017-10-13T07:51:12Z</dcterms:modified>
</cp:coreProperties>
</file>